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/>
  <mc:AlternateContent xmlns:mc="http://schemas.openxmlformats.org/markup-compatibility/2006">
    <mc:Choice Requires="x15">
      <x15ac:absPath xmlns:x15ac="http://schemas.microsoft.com/office/spreadsheetml/2010/11/ac" url="/Users/yutanimasahiro/Desktop/65th 毒素シンポジウム/参加申し込み/テンプレ等/"/>
    </mc:Choice>
  </mc:AlternateContent>
  <xr:revisionPtr revIDLastSave="0" documentId="12_ncr:500000_{9F786443-B09E-204B-8B45-5118398ADEB7}" xr6:coauthVersionLast="31" xr6:coauthVersionMax="31" xr10:uidLastSave="{00000000-0000-0000-0000-000000000000}"/>
  <bookViews>
    <workbookView xWindow="7180" yWindow="660" windowWidth="10000" windowHeight="5060" xr2:uid="{00000000-000D-0000-FFFF-FFFF00000000}"/>
  </bookViews>
  <sheets>
    <sheet name="Sheet1" sheetId="1" r:id="rId1"/>
  </sheets>
  <definedNames>
    <definedName name="_xlnm.Print_Area" localSheetId="0">Sheet1!$A$1:$AE$31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V17" i="1" s="1"/>
  <c r="U17" i="1"/>
  <c r="T18" i="1"/>
  <c r="U18" i="1"/>
  <c r="T19" i="1"/>
  <c r="U19" i="1"/>
  <c r="T20" i="1"/>
  <c r="U20" i="1"/>
  <c r="T21" i="1"/>
  <c r="V21" i="1" s="1"/>
  <c r="U21" i="1"/>
  <c r="T22" i="1"/>
  <c r="U22" i="1"/>
  <c r="T23" i="1"/>
  <c r="U23" i="1"/>
  <c r="T24" i="1"/>
  <c r="U24" i="1"/>
  <c r="T25" i="1"/>
  <c r="V25" i="1" s="1"/>
  <c r="U25" i="1"/>
  <c r="T26" i="1"/>
  <c r="U26" i="1"/>
  <c r="T27" i="1"/>
  <c r="V27" i="1" s="1"/>
  <c r="U27" i="1"/>
  <c r="T28" i="1"/>
  <c r="U28" i="1"/>
  <c r="T29" i="1"/>
  <c r="V29" i="1" s="1"/>
  <c r="U29" i="1"/>
  <c r="T30" i="1"/>
  <c r="V30" i="1" s="1"/>
  <c r="U30" i="1"/>
  <c r="U16" i="1"/>
  <c r="U42" i="1"/>
  <c r="U41" i="1"/>
  <c r="T16" i="1"/>
  <c r="V16" i="1"/>
  <c r="V32" i="1" s="1"/>
  <c r="V18" i="1"/>
  <c r="V19" i="1"/>
  <c r="V20" i="1"/>
  <c r="V22" i="1"/>
  <c r="V23" i="1"/>
  <c r="V24" i="1"/>
  <c r="V26" i="1"/>
  <c r="V28" i="1"/>
  <c r="T42" i="1"/>
  <c r="V42" i="1" s="1"/>
  <c r="T41" i="1"/>
  <c r="V41" i="1"/>
  <c r="B16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<sst xmlns="http://schemas.openxmlformats.org/spreadsheetml/2006/main" count="229" uniqueCount="67">
  <si>
    <t>第65回 トキシンシンポジウム 参加申し込みフォーム</t>
    <rPh sb="0" eb="1">
      <t>ダイ</t>
    </rPh>
    <rPh sb="3" eb="4">
      <t>カイ</t>
    </rPh>
    <rPh sb="16" eb="19">
      <t>サンカモウシコミ</t>
    </rPh>
    <phoneticPr fontId="2"/>
  </si>
  <si>
    <t>大学</t>
    <rPh sb="0" eb="2">
      <t>ダイガク</t>
    </rPh>
    <phoneticPr fontId="2"/>
  </si>
  <si>
    <t>参加費</t>
    <rPh sb="0" eb="3">
      <t>サンカヒ</t>
    </rPh>
    <phoneticPr fontId="2"/>
  </si>
  <si>
    <t>学部・研究科</t>
    <rPh sb="0" eb="2">
      <t>ガクブ</t>
    </rPh>
    <rPh sb="3" eb="6">
      <t>ケンキュウカ</t>
    </rPh>
    <phoneticPr fontId="2"/>
  </si>
  <si>
    <t>研究室</t>
    <rPh sb="0" eb="3">
      <t>ケンキュウシツ</t>
    </rPh>
    <phoneticPr fontId="2"/>
  </si>
  <si>
    <t>研究室TEL</t>
    <rPh sb="0" eb="3">
      <t>ケンキュウシツ</t>
    </rPh>
    <phoneticPr fontId="2"/>
  </si>
  <si>
    <t>参加合計人数</t>
    <rPh sb="0" eb="2">
      <t>サンカニンズウゴウキ</t>
    </rPh>
    <rPh sb="2" eb="4">
      <t>ゴウケイ</t>
    </rPh>
    <rPh sb="4" eb="6">
      <t>ニンズウ</t>
    </rPh>
    <phoneticPr fontId="2"/>
  </si>
  <si>
    <t>名</t>
    <rPh sb="0" eb="1">
      <t>メイ</t>
    </rPh>
    <phoneticPr fontId="2"/>
  </si>
  <si>
    <t>記入例</t>
    <rPh sb="0" eb="3">
      <t>キニュウレイ</t>
    </rPh>
    <phoneticPr fontId="2"/>
  </si>
  <si>
    <t>　大学</t>
    <rPh sb="1" eb="3">
      <t>ダイガク</t>
    </rPh>
    <phoneticPr fontId="2"/>
  </si>
  <si>
    <t>連絡担当者</t>
    <rPh sb="0" eb="5">
      <t>レンラクタントウシャ</t>
    </rPh>
    <phoneticPr fontId="2"/>
  </si>
  <si>
    <t>連絡担当者メールアドレス</t>
    <rPh sb="0" eb="5">
      <t>レンラクタントウシャ</t>
    </rPh>
    <phoneticPr fontId="2"/>
  </si>
  <si>
    <t>お名前</t>
    <phoneticPr fontId="2"/>
  </si>
  <si>
    <t>メールアドレス</t>
    <phoneticPr fontId="2"/>
  </si>
  <si>
    <t>職・学年等</t>
    <rPh sb="0" eb="1">
      <t>ショク</t>
    </rPh>
    <rPh sb="2" eb="4">
      <t>ガクネン</t>
    </rPh>
    <rPh sb="4" eb="5">
      <t>トウ</t>
    </rPh>
    <phoneticPr fontId="2"/>
  </si>
  <si>
    <t>doc@</t>
    <phoneticPr fontId="2"/>
  </si>
  <si>
    <t>教授</t>
    <rPh sb="0" eb="2">
      <t>キョウジュ</t>
    </rPh>
    <phoneticPr fontId="2"/>
  </si>
  <si>
    <t>Yes</t>
  </si>
  <si>
    <t>新保 次郎</t>
    <rPh sb="0" eb="2">
      <t>シンポ</t>
    </rPh>
    <rPh sb="3" eb="5">
      <t>ジロウ</t>
    </rPh>
    <phoneticPr fontId="2"/>
  </si>
  <si>
    <t>tox@</t>
    <phoneticPr fontId="2"/>
  </si>
  <si>
    <t>学生</t>
  </si>
  <si>
    <t>D4</t>
    <phoneticPr fontId="2"/>
  </si>
  <si>
    <t>No</t>
  </si>
  <si>
    <t>選択して下さい</t>
  </si>
  <si>
    <t>会員/非会員</t>
    <rPh sb="0" eb="2">
      <t>カイイン</t>
    </rPh>
    <phoneticPr fontId="1"/>
  </si>
  <si>
    <t>会員</t>
  </si>
  <si>
    <t>性別</t>
    <rPh sb="0" eb="2">
      <t>セイベツ</t>
    </rPh>
    <phoneticPr fontId="1"/>
  </si>
  <si>
    <t>非会員</t>
  </si>
  <si>
    <t>あり</t>
  </si>
  <si>
    <t>なし</t>
  </si>
  <si>
    <t>合計金額</t>
    <rPh sb="0" eb="4">
      <t>ゴウケイキンガク</t>
    </rPh>
    <phoneticPr fontId="1"/>
  </si>
  <si>
    <t>学生</t>
    <rPh sb="0" eb="2">
      <t>ガクセイ</t>
    </rPh>
    <phoneticPr fontId="2"/>
  </si>
  <si>
    <t>（代表発表者）</t>
    <phoneticPr fontId="1"/>
  </si>
  <si>
    <t>一般</t>
  </si>
  <si>
    <t>一般/学生</t>
    <rPh sb="0" eb="5">
      <t>キョウショクイントウガクセイ</t>
    </rPh>
    <phoneticPr fontId="2"/>
  </si>
  <si>
    <t>参加申込代表者様 メールアドレス</t>
    <rPh sb="0" eb="16">
      <t>レンラクタントウシャシメイ</t>
    </rPh>
    <phoneticPr fontId="2"/>
  </si>
  <si>
    <t>参加申込代表者様 お名前</t>
    <rPh sb="0" eb="12">
      <t>レンラクタントウシャシメイ</t>
    </rPh>
    <phoneticPr fontId="2"/>
  </si>
  <si>
    <t>毒素 花子</t>
    <rPh sb="0" eb="2">
      <t>ドクソタロウ</t>
    </rPh>
    <phoneticPr fontId="2"/>
  </si>
  <si>
    <t>一般および
学生会員</t>
    <rPh sb="0" eb="2">
      <t>キョウショクイントウ</t>
    </rPh>
    <phoneticPr fontId="2"/>
  </si>
  <si>
    <t>非会員</t>
    <rPh sb="0" eb="3">
      <t>ガクセイ</t>
    </rPh>
    <phoneticPr fontId="2"/>
  </si>
  <si>
    <t>7/12 昼食 お弁当</t>
    <rPh sb="0" eb="1">
      <t>ガツ</t>
    </rPh>
    <phoneticPr fontId="1"/>
  </si>
  <si>
    <t>7/12 二次会参加費</t>
    <rPh sb="0" eb="2">
      <t>イッパクノミ</t>
    </rPh>
    <phoneticPr fontId="1"/>
  </si>
  <si>
    <t>発表（代表）の
有無</t>
    <rPh sb="0" eb="2">
      <t>ハッピョウノ</t>
    </rPh>
    <phoneticPr fontId="1"/>
  </si>
  <si>
    <t>参加区分</t>
    <rPh sb="0" eb="4">
      <t>セイベツ</t>
    </rPh>
    <phoneticPr fontId="1"/>
  </si>
  <si>
    <t>シングルルーム
希望</t>
    <rPh sb="0" eb="10">
      <t>セイベツ</t>
    </rPh>
    <phoneticPr fontId="1"/>
  </si>
  <si>
    <t>要</t>
  </si>
  <si>
    <t>7/12
昼食弁当</t>
    <rPh sb="0" eb="9">
      <t>セイベツ</t>
    </rPh>
    <phoneticPr fontId="1"/>
  </si>
  <si>
    <t>7/12
二次会</t>
    <rPh sb="0" eb="8">
      <t>セイベツ</t>
    </rPh>
    <phoneticPr fontId="1"/>
  </si>
  <si>
    <t>不要</t>
  </si>
  <si>
    <t>参加</t>
  </si>
  <si>
    <t>不参加</t>
  </si>
  <si>
    <t>エクス
カーション</t>
    <rPh sb="0" eb="9">
      <t>セイベツ</t>
    </rPh>
    <phoneticPr fontId="1"/>
  </si>
  <si>
    <t>白川郷ツアー</t>
  </si>
  <si>
    <t>その他料金</t>
    <rPh sb="0" eb="2">
      <t>リョウキン</t>
    </rPh>
    <phoneticPr fontId="1"/>
  </si>
  <si>
    <t>その他料金</t>
    <phoneticPr fontId="1"/>
  </si>
  <si>
    <t>小計</t>
    <rPh sb="0" eb="2">
      <t>ショウケイ</t>
    </rPh>
    <phoneticPr fontId="2"/>
  </si>
  <si>
    <t>Ａ. 全日参加</t>
  </si>
  <si>
    <t>Ａ. 全日参加</t>
    <rPh sb="0" eb="7">
      <t>ゼンニチサンカ</t>
    </rPh>
    <phoneticPr fontId="1"/>
  </si>
  <si>
    <t>Ｂ. 一泊のみ（7/11〜12）</t>
  </si>
  <si>
    <t>Ｂ. 一泊のみ（7/11〜12）</t>
    <rPh sb="0" eb="4">
      <t>イッパクノミ</t>
    </rPh>
    <phoneticPr fontId="1"/>
  </si>
  <si>
    <t>Ｃ. 一泊のみ（7/12〜13）</t>
    <rPh sb="0" eb="4">
      <t>イッパクノミ</t>
    </rPh>
    <phoneticPr fontId="1"/>
  </si>
  <si>
    <t>Ｄ. 宿泊・食事なし</t>
    <rPh sb="0" eb="10">
      <t>ショクハク</t>
    </rPh>
    <phoneticPr fontId="1"/>
  </si>
  <si>
    <t>シングルルーム 一泊料金</t>
    <rPh sb="0" eb="12">
      <t>ゼンニチサンカ</t>
    </rPh>
    <phoneticPr fontId="1"/>
  </si>
  <si>
    <t>※ 黒い太枠で囲まれた項目について、記入・選択して下さい。</t>
    <rPh sb="2" eb="3">
      <t>クロイ</t>
    </rPh>
    <rPh sb="4" eb="6">
      <t>フトワク</t>
    </rPh>
    <rPh sb="7" eb="8">
      <t>カコマレタ</t>
    </rPh>
    <rPh sb="11" eb="13">
      <t>コウモク</t>
    </rPh>
    <rPh sb="18" eb="20">
      <t>キニュウ</t>
    </rPh>
    <rPh sb="21" eb="23">
      <t>センタク</t>
    </rPh>
    <rPh sb="24" eb="26">
      <t>ショウキョ</t>
    </rPh>
    <phoneticPr fontId="2"/>
  </si>
  <si>
    <t>※ 太枠内をご記入下さい</t>
    <rPh sb="0" eb="3">
      <t>フトワクナイヲ</t>
    </rPh>
    <phoneticPr fontId="1"/>
  </si>
  <si>
    <t>※太枠内をご記入・お選び下さい。</t>
    <rPh sb="0" eb="3">
      <t>フトワクナイヲ</t>
    </rPh>
    <phoneticPr fontId="1"/>
  </si>
  <si>
    <t>備考欄　（領収証の記載内容などのご要望や、確認が必要なことがございましたらご記入下さい）</t>
    <rPh sb="0" eb="3">
      <t>ビコウラｎ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</si>
</sst>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\ #,##0;&quot;¥&quot;\ \-#,##0"/>
  </numFmts>
  <fonts count="20">
    <font>
      <sz val="11"/>
      <color theme="1"/>
      <name val="Hiragino Kaku Gothic Pro W3"/>
      <family val="2"/>
      <charset val="128"/>
    </font>
    <font>
      <sz val="6"/>
      <name val="Hiragino Kaku Gothic Pro W3"/>
      <family val="2"/>
      <charset val="128"/>
    </font>
    <font>
      <sz val="6"/>
      <name val="HiraKakuPro-W3"/>
      <family val="2"/>
      <charset val="128"/>
    </font>
    <font>
      <b/>
      <sz val="16"/>
      <color theme="1"/>
      <name val="HiraKakuPro-W3"/>
      <charset val="128"/>
    </font>
    <font>
      <b/>
      <sz val="12"/>
      <color theme="1"/>
      <name val="HiraKakuPro-W3"/>
      <family val="2"/>
      <charset val="128"/>
    </font>
    <font>
      <b/>
      <sz val="11"/>
      <color theme="0"/>
      <name val="HiraKakuPro-W3"/>
      <family val="2"/>
      <charset val="128"/>
    </font>
    <font>
      <b/>
      <sz val="11"/>
      <color theme="0"/>
      <name val="HiraKakuPro-W3"/>
      <charset val="128"/>
    </font>
    <font>
      <sz val="11"/>
      <color theme="1"/>
      <name val="HiraKakuPro-W3"/>
      <family val="2"/>
      <charset val="128"/>
    </font>
    <font>
      <sz val="12"/>
      <color theme="1"/>
      <name val="Hiragino Kaku Gothic Pro W3"/>
      <family val="2"/>
      <charset val="128"/>
    </font>
    <font>
      <b/>
      <sz val="12"/>
      <color theme="1"/>
      <name val="HiraKakuPro-W3"/>
      <charset val="128"/>
    </font>
    <font>
      <b/>
      <sz val="16"/>
      <color theme="1"/>
      <name val="Hiragino Kaku Gothic Pro W3"/>
      <family val="2"/>
      <charset val="128"/>
    </font>
    <font>
      <b/>
      <sz val="14"/>
      <color theme="1"/>
      <name val="HiraKakuPro-W3"/>
      <charset val="128"/>
    </font>
    <font>
      <b/>
      <sz val="11"/>
      <color theme="1"/>
      <name val="HiraKakuPro-W3"/>
      <charset val="128"/>
    </font>
    <font>
      <b/>
      <sz val="11"/>
      <color theme="1"/>
      <name val="HiraKakuPro-W3"/>
      <family val="2"/>
      <charset val="128"/>
    </font>
    <font>
      <b/>
      <sz val="12"/>
      <color theme="1"/>
      <name val="Hiragino Kaku Gothic Pro W3"/>
      <family val="2"/>
      <charset val="128"/>
    </font>
    <font>
      <b/>
      <sz val="14"/>
      <color theme="1"/>
      <name val="HiraKakuPro-W3"/>
      <family val="2"/>
      <charset val="128"/>
    </font>
    <font>
      <sz val="11"/>
      <color theme="1"/>
      <name val="游明朝 Regular"/>
      <family val="3"/>
      <charset val="128"/>
    </font>
    <font>
      <sz val="11"/>
      <color theme="1"/>
      <name val="游明朝 Regular"/>
      <charset val="128"/>
    </font>
    <font>
      <b/>
      <sz val="20"/>
      <color rgb="FFFF0000"/>
      <name val="HiraKakuPro-W3"/>
      <charset val="128"/>
    </font>
    <font>
      <sz val="12"/>
      <color theme="1"/>
      <name val="HiraKakuPro-W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6C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theme="1" tint="0.499984740745262"/>
      </bottom>
      <diagonal/>
    </border>
    <border>
      <left/>
      <right style="thick">
        <color auto="1"/>
      </right>
      <top style="thick">
        <color auto="1"/>
      </top>
      <bottom style="thin">
        <color theme="1" tint="0.499984740745262"/>
      </bottom>
      <diagonal/>
    </border>
    <border>
      <left style="thick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/>
      <top style="thin">
        <color theme="1" tint="0.499984740745262"/>
      </top>
      <bottom style="thick">
        <color auto="1"/>
      </bottom>
      <diagonal/>
    </border>
    <border>
      <left/>
      <right style="thick">
        <color auto="1"/>
      </right>
      <top style="thin">
        <color theme="1" tint="0.499984740745262"/>
      </top>
      <bottom style="thick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rgb="FF0070C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ck">
        <color theme="1"/>
      </left>
      <right style="thin">
        <color theme="1" tint="0.249977111117893"/>
      </right>
      <top style="thick">
        <color theme="1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ck">
        <color theme="1"/>
      </top>
      <bottom style="thin">
        <color theme="1" tint="0.249977111117893"/>
      </bottom>
      <diagonal/>
    </border>
    <border>
      <left style="thin">
        <color theme="1" tint="0.249977111117893"/>
      </left>
      <right style="thick">
        <color theme="1"/>
      </right>
      <top style="thick">
        <color theme="1"/>
      </top>
      <bottom style="thin">
        <color theme="1" tint="0.249977111117893"/>
      </bottom>
      <diagonal/>
    </border>
    <border>
      <left style="thick">
        <color theme="1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ck">
        <color theme="1"/>
      </right>
      <top style="thin">
        <color theme="1" tint="0.249977111117893"/>
      </top>
      <bottom style="thin">
        <color theme="1" tint="0.249977111117893"/>
      </bottom>
      <diagonal/>
    </border>
    <border>
      <left style="thick">
        <color theme="1"/>
      </left>
      <right style="thin">
        <color theme="1" tint="0.249977111117893"/>
      </right>
      <top style="thin">
        <color theme="1" tint="0.249977111117893"/>
      </top>
      <bottom style="thick">
        <color theme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ck">
        <color theme="1"/>
      </bottom>
      <diagonal/>
    </border>
    <border>
      <left style="thin">
        <color theme="1" tint="0.249977111117893"/>
      </left>
      <right style="thick">
        <color theme="1"/>
      </right>
      <top style="thin">
        <color theme="1" tint="0.249977111117893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Border="1" applyAlignment="1" applyProtection="1">
      <alignment horizontal="center" vertical="center" shrinkToFit="1"/>
      <protection locked="0"/>
    </xf>
    <xf numFmtId="56" fontId="0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shrinkToFit="1"/>
    </xf>
    <xf numFmtId="0" fontId="6" fillId="4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56" fontId="0" fillId="0" borderId="18" xfId="0" applyNumberFormat="1" applyFont="1" applyBorder="1" applyAlignment="1" applyProtection="1">
      <alignment horizontal="center" vertical="center"/>
      <protection locked="0"/>
    </xf>
    <xf numFmtId="56" fontId="0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56" fontId="0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56" fontId="0" fillId="0" borderId="23" xfId="0" applyNumberFormat="1" applyFont="1" applyBorder="1" applyAlignment="1" applyProtection="1">
      <alignment horizontal="center" vertical="center"/>
      <protection locked="0"/>
    </xf>
    <xf numFmtId="56" fontId="0" fillId="0" borderId="24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>
      <alignment horizontal="right" vertical="center" indent="1"/>
    </xf>
    <xf numFmtId="176" fontId="15" fillId="0" borderId="15" xfId="0" applyNumberFormat="1" applyFont="1" applyBorder="1" applyAlignment="1">
      <alignment horizontal="right" vertical="center" indent="1"/>
    </xf>
    <xf numFmtId="176" fontId="15" fillId="0" borderId="7" xfId="0" applyNumberFormat="1" applyFont="1" applyBorder="1" applyAlignment="1">
      <alignment horizontal="right" vertical="center" indent="1"/>
    </xf>
    <xf numFmtId="176" fontId="10" fillId="0" borderId="9" xfId="0" applyNumberFormat="1" applyFont="1" applyBorder="1" applyAlignment="1">
      <alignment horizontal="right" vertical="center" inden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 applyProtection="1">
      <alignment horizontal="center" vertical="center"/>
      <protection locked="0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49" fontId="13" fillId="3" borderId="4" xfId="0" applyNumberFormat="1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56" fontId="9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9" fillId="0" borderId="8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48">
    <dxf>
      <font>
        <b/>
        <i val="0"/>
        <color rgb="FFFF000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color theme="1"/>
      </font>
      <fill>
        <patternFill patternType="lightGray">
          <fgColor theme="0" tint="-0.14996795556505021"/>
          <bgColor auto="1"/>
        </patternFill>
      </fill>
    </dxf>
    <dxf>
      <font>
        <color theme="1"/>
      </font>
      <fill>
        <patternFill patternType="lightGray">
          <fgColor theme="0" tint="-0.1499679555650502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637511</xdr:colOff>
      <xdr:row>37</xdr:row>
      <xdr:rowOff>140670</xdr:rowOff>
    </xdr:from>
    <xdr:to>
      <xdr:col>12</xdr:col>
      <xdr:colOff>98033</xdr:colOff>
      <xdr:row>38</xdr:row>
      <xdr:rowOff>194043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8ADF5DA3-9538-754C-BD46-2AA69D398AB7}"/>
            </a:ext>
          </a:extLst>
        </xdr:cNvPr>
        <xdr:cNvSpPr/>
      </xdr:nvSpPr>
      <xdr:spPr>
        <a:xfrm>
          <a:off x="5491220" y="12014015"/>
          <a:ext cx="2591649" cy="299331"/>
        </a:xfrm>
        <a:prstGeom prst="borderCallout2">
          <a:avLst>
            <a:gd name="adj1" fmla="val 53528"/>
            <a:gd name="adj2" fmla="val 31"/>
            <a:gd name="adj3" fmla="val 53528"/>
            <a:gd name="adj4" fmla="val -5415"/>
            <a:gd name="adj5" fmla="val 130839"/>
            <a:gd name="adj6" fmla="val -743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ドロップリストから</a:t>
          </a:r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選択して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ください</a:t>
          </a:r>
        </a:p>
      </xdr:txBody>
    </xdr:sp>
    <xdr:clientData/>
  </xdr:twoCellAnchor>
  <xdr:twoCellAnchor editAs="oneCell">
    <xdr:from>
      <xdr:col>11</xdr:col>
      <xdr:colOff>999965</xdr:colOff>
      <xdr:row>42</xdr:row>
      <xdr:rowOff>154541</xdr:rowOff>
    </xdr:from>
    <xdr:to>
      <xdr:col>14</xdr:col>
      <xdr:colOff>361196</xdr:colOff>
      <xdr:row>43</xdr:row>
      <xdr:rowOff>169772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75B113A9-6238-7B44-9049-BCBFC2F8DBA9}"/>
            </a:ext>
          </a:extLst>
        </xdr:cNvPr>
        <xdr:cNvSpPr/>
      </xdr:nvSpPr>
      <xdr:spPr>
        <a:xfrm>
          <a:off x="7921465" y="12664041"/>
          <a:ext cx="2599731" cy="226898"/>
        </a:xfrm>
        <a:prstGeom prst="borderCallout2">
          <a:avLst>
            <a:gd name="adj1" fmla="val 53528"/>
            <a:gd name="adj2" fmla="val -444"/>
            <a:gd name="adj3" fmla="val 53528"/>
            <a:gd name="adj4" fmla="val -6925"/>
            <a:gd name="adj5" fmla="val -42468"/>
            <a:gd name="adj6" fmla="val -12753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ドロップリストから</a:t>
          </a:r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選択して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ください</a:t>
          </a:r>
        </a:p>
      </xdr:txBody>
    </xdr:sp>
    <xdr:clientData/>
  </xdr:twoCellAnchor>
  <xdr:twoCellAnchor editAs="oneCell">
    <xdr:from>
      <xdr:col>19</xdr:col>
      <xdr:colOff>547101</xdr:colOff>
      <xdr:row>32</xdr:row>
      <xdr:rowOff>268228</xdr:rowOff>
    </xdr:from>
    <xdr:to>
      <xdr:col>21</xdr:col>
      <xdr:colOff>92784</xdr:colOff>
      <xdr:row>34</xdr:row>
      <xdr:rowOff>704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EB95FC72-1B92-9249-98B2-15A4BB85CD66}"/>
            </a:ext>
          </a:extLst>
        </xdr:cNvPr>
        <xdr:cNvSpPr/>
      </xdr:nvSpPr>
      <xdr:spPr>
        <a:xfrm>
          <a:off x="17215851" y="8999478"/>
          <a:ext cx="2221754" cy="234125"/>
        </a:xfrm>
        <a:prstGeom prst="borderCallout2">
          <a:avLst>
            <a:gd name="adj1" fmla="val 45506"/>
            <a:gd name="adj2" fmla="val 100001"/>
            <a:gd name="adj3" fmla="val 42341"/>
            <a:gd name="adj4" fmla="val 122233"/>
            <a:gd name="adj5" fmla="val -59894"/>
            <a:gd name="adj6" fmla="val 135799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r"/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こちらの金額を振り込んで下さい</a:t>
          </a:r>
        </a:p>
      </xdr:txBody>
    </xdr:sp>
    <xdr:clientData/>
  </xdr:twoCellAnchor>
  <xdr:twoCellAnchor editAs="oneCell">
    <xdr:from>
      <xdr:col>15</xdr:col>
      <xdr:colOff>1135290</xdr:colOff>
      <xdr:row>36</xdr:row>
      <xdr:rowOff>305371</xdr:rowOff>
    </xdr:from>
    <xdr:to>
      <xdr:col>18</xdr:col>
      <xdr:colOff>268264</xdr:colOff>
      <xdr:row>37</xdr:row>
      <xdr:rowOff>186786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DA87A45-F4AC-B94C-A1CA-7060D18BBAAD}"/>
            </a:ext>
          </a:extLst>
        </xdr:cNvPr>
        <xdr:cNvSpPr/>
      </xdr:nvSpPr>
      <xdr:spPr>
        <a:xfrm>
          <a:off x="13301890" y="11697271"/>
          <a:ext cx="2587374" cy="186653"/>
        </a:xfrm>
        <a:prstGeom prst="borderCallout2">
          <a:avLst>
            <a:gd name="adj1" fmla="val 53528"/>
            <a:gd name="adj2" fmla="val -444"/>
            <a:gd name="adj3" fmla="val 53528"/>
            <a:gd name="adj4" fmla="val -6925"/>
            <a:gd name="adj5" fmla="val 154770"/>
            <a:gd name="adj6" fmla="val 3305"/>
          </a:avLst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ドロップリストから</a:t>
          </a:r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選択して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ください</a:t>
          </a:r>
        </a:p>
      </xdr:txBody>
    </xdr:sp>
    <xdr:clientData/>
  </xdr:twoCellAnchor>
  <xdr:twoCellAnchor editAs="oneCell">
    <xdr:from>
      <xdr:col>12</xdr:col>
      <xdr:colOff>859246</xdr:colOff>
      <xdr:row>35</xdr:row>
      <xdr:rowOff>186414</xdr:rowOff>
    </xdr:from>
    <xdr:to>
      <xdr:col>14</xdr:col>
      <xdr:colOff>1565826</xdr:colOff>
      <xdr:row>39</xdr:row>
      <xdr:rowOff>67024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BA6E4C52-AA14-1340-B269-1F8E417D14D8}"/>
            </a:ext>
          </a:extLst>
        </xdr:cNvPr>
        <xdr:cNvSpPr/>
      </xdr:nvSpPr>
      <xdr:spPr>
        <a:xfrm>
          <a:off x="8816590" y="11219539"/>
          <a:ext cx="2909236" cy="827636"/>
        </a:xfrm>
        <a:prstGeom prst="borderCallout2">
          <a:avLst>
            <a:gd name="adj1" fmla="val 53528"/>
            <a:gd name="adj2" fmla="val 31"/>
            <a:gd name="adj3" fmla="val 53528"/>
            <a:gd name="adj4" fmla="val -5415"/>
            <a:gd name="adj5" fmla="val 137983"/>
            <a:gd name="adj6" fmla="val -883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代表発表者の方は「あり」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を、</a:t>
          </a:r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それ以外の方は「なし」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をドロップリストから</a:t>
          </a:r>
          <a:r>
            <a:rPr kumimoji="1" lang="ja-JP" altLang="en-US" sz="1100" b="1" i="0">
              <a:solidFill>
                <a:srgbClr val="FF000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選択して</a:t>
          </a:r>
          <a:r>
            <a:rPr kumimoji="1" lang="ja-JP" altLang="en-US" sz="1100" b="1" i="0">
              <a:solidFill>
                <a:srgbClr val="0070C0"/>
              </a:solidFill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ください</a:t>
          </a:r>
        </a:p>
      </xdr:txBody>
    </xdr:sp>
    <xdr:clientData/>
  </xdr:twoCellAnchor>
  <xdr:twoCellAnchor>
    <xdr:from>
      <xdr:col>13</xdr:col>
      <xdr:colOff>22953</xdr:colOff>
      <xdr:row>37</xdr:row>
      <xdr:rowOff>145362</xdr:rowOff>
    </xdr:from>
    <xdr:to>
      <xdr:col>18</xdr:col>
      <xdr:colOff>987777</xdr:colOff>
      <xdr:row>38</xdr:row>
      <xdr:rowOff>310444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D0CA9397-AD9B-C341-9D10-44E43912A56E}"/>
            </a:ext>
          </a:extLst>
        </xdr:cNvPr>
        <xdr:cNvSpPr/>
      </xdr:nvSpPr>
      <xdr:spPr>
        <a:xfrm rot="5400000">
          <a:off x="12706264" y="7497571"/>
          <a:ext cx="398762" cy="7457064"/>
        </a:xfrm>
        <a:prstGeom prst="leftBrace">
          <a:avLst>
            <a:gd name="adj1" fmla="val 48046"/>
            <a:gd name="adj2" fmla="val 43836"/>
          </a:avLst>
        </a:prstGeom>
        <a:ln w="317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75" zoomScaleNormal="75" zoomScaleSheetLayoutView="70" workbookViewId="0">
      <selection activeCell="L4" sqref="L4:P10"/>
    </sheetView>
  </sheetViews>
  <sheetFormatPr baseColWidth="10" defaultColWidth="14.42578125" defaultRowHeight="17"/>
  <cols>
    <col min="1" max="1" width="4.140625" style="4" customWidth="1"/>
    <col min="2" max="6" width="17.140625" style="4" hidden="1" customWidth="1"/>
    <col min="7" max="7" width="14.42578125" style="4" hidden="1" customWidth="1"/>
    <col min="8" max="8" width="21.140625" style="4" customWidth="1"/>
    <col min="9" max="9" width="29.28515625" style="4" customWidth="1"/>
    <col min="10" max="12" width="11.7109375" style="4" customWidth="1"/>
    <col min="13" max="13" width="13.140625" style="4" customWidth="1"/>
    <col min="14" max="14" width="11.7109375" style="4" customWidth="1"/>
    <col min="15" max="15" width="22.28515625" style="4" bestFit="1" customWidth="1"/>
    <col min="16" max="16" width="15.42578125" style="4" customWidth="1"/>
    <col min="17" max="19" width="11.7109375" style="4" customWidth="1"/>
    <col min="20" max="22" width="15.140625" style="4" customWidth="1"/>
    <col min="23" max="23" width="3.5703125" style="4" customWidth="1"/>
    <col min="24" max="28" width="11.7109375" style="4" customWidth="1"/>
    <col min="29" max="30" width="13.7109375" style="4" customWidth="1"/>
    <col min="31" max="31" width="2.28515625" style="4" customWidth="1"/>
    <col min="32" max="32" width="25.85546875" style="4" customWidth="1"/>
    <col min="33" max="33" width="13.7109375" style="4" customWidth="1"/>
    <col min="34" max="16384" width="14.42578125" style="4"/>
  </cols>
  <sheetData>
    <row r="1" spans="1:22" s="1" customFormat="1" ht="2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75" t="s">
        <v>63</v>
      </c>
      <c r="L1" s="75"/>
      <c r="M1" s="75"/>
      <c r="N1" s="75"/>
      <c r="O1" s="75"/>
      <c r="R1" s="14" t="s">
        <v>2</v>
      </c>
      <c r="S1" s="14"/>
      <c r="T1" s="11"/>
      <c r="U1" s="11"/>
      <c r="V1" s="11"/>
    </row>
    <row r="2" spans="1:22" ht="20" customHeight="1" thickBot="1">
      <c r="A2" s="2"/>
      <c r="B2" s="2"/>
      <c r="C2" s="2"/>
      <c r="D2" s="2"/>
      <c r="E2" s="2"/>
      <c r="F2" s="2"/>
      <c r="G2" s="2"/>
      <c r="H2" s="2"/>
      <c r="I2" s="58" t="s">
        <v>64</v>
      </c>
      <c r="J2" s="2"/>
      <c r="K2" s="2"/>
      <c r="L2" s="2"/>
      <c r="M2" s="2"/>
      <c r="N2" s="2"/>
      <c r="O2" s="2"/>
      <c r="P2" s="2"/>
      <c r="Q2" s="2"/>
      <c r="R2" s="76"/>
      <c r="S2" s="76"/>
      <c r="T2" s="69" t="s">
        <v>38</v>
      </c>
      <c r="U2" s="21" t="s">
        <v>31</v>
      </c>
      <c r="V2" s="61" t="s">
        <v>39</v>
      </c>
    </row>
    <row r="3" spans="1:22" ht="20" customHeight="1" thickTop="1" thickBot="1">
      <c r="A3" s="2"/>
      <c r="B3" s="3"/>
      <c r="C3" s="3"/>
      <c r="D3" s="3"/>
      <c r="E3" s="3"/>
      <c r="F3" s="3"/>
      <c r="G3" s="3"/>
      <c r="H3" s="13" t="s">
        <v>1</v>
      </c>
      <c r="I3" s="67"/>
      <c r="J3" s="68"/>
      <c r="K3" s="13"/>
      <c r="L3" s="73" t="s">
        <v>66</v>
      </c>
      <c r="M3" s="73"/>
      <c r="N3" s="73"/>
      <c r="O3" s="73"/>
      <c r="P3" s="73"/>
      <c r="R3" s="76"/>
      <c r="S3" s="76"/>
      <c r="T3" s="70"/>
      <c r="U3" s="20" t="s">
        <v>32</v>
      </c>
      <c r="V3" s="62"/>
    </row>
    <row r="4" spans="1:22" ht="20" customHeight="1" thickTop="1" thickBot="1">
      <c r="A4" s="2"/>
      <c r="B4" s="3"/>
      <c r="C4" s="3"/>
      <c r="D4" s="3"/>
      <c r="E4" s="3"/>
      <c r="F4" s="3"/>
      <c r="G4" s="3"/>
      <c r="H4" s="5" t="s">
        <v>3</v>
      </c>
      <c r="I4" s="65"/>
      <c r="J4" s="66"/>
      <c r="K4" s="5"/>
      <c r="L4" s="77"/>
      <c r="M4" s="77"/>
      <c r="N4" s="77"/>
      <c r="O4" s="77"/>
      <c r="P4" s="77"/>
      <c r="R4" s="71" t="s">
        <v>57</v>
      </c>
      <c r="S4" s="71"/>
      <c r="T4" s="54">
        <v>29000</v>
      </c>
      <c r="U4" s="54">
        <v>20000</v>
      </c>
      <c r="V4" s="54">
        <v>34000</v>
      </c>
    </row>
    <row r="5" spans="1:22" ht="20" customHeight="1" thickTop="1" thickBot="1">
      <c r="A5" s="2"/>
      <c r="B5" s="3"/>
      <c r="C5" s="3"/>
      <c r="D5" s="3"/>
      <c r="E5" s="3"/>
      <c r="F5" s="3"/>
      <c r="G5" s="3"/>
      <c r="H5" s="13" t="s">
        <v>4</v>
      </c>
      <c r="I5" s="65"/>
      <c r="J5" s="66"/>
      <c r="K5" s="13"/>
      <c r="L5" s="77"/>
      <c r="M5" s="77"/>
      <c r="N5" s="77"/>
      <c r="O5" s="77"/>
      <c r="P5" s="77"/>
      <c r="R5" s="71" t="s">
        <v>59</v>
      </c>
      <c r="S5" s="71"/>
      <c r="T5" s="54">
        <v>15000</v>
      </c>
      <c r="U5" s="54">
        <v>12000</v>
      </c>
      <c r="V5" s="54">
        <v>18000</v>
      </c>
    </row>
    <row r="6" spans="1:22" ht="20" customHeight="1" thickTop="1" thickBot="1">
      <c r="A6" s="2"/>
      <c r="B6" s="2"/>
      <c r="C6" s="2"/>
      <c r="D6" s="2"/>
      <c r="E6" s="2"/>
      <c r="F6" s="2"/>
      <c r="G6" s="2"/>
      <c r="H6" s="13" t="s">
        <v>5</v>
      </c>
      <c r="I6" s="65"/>
      <c r="J6" s="66"/>
      <c r="K6" s="13"/>
      <c r="L6" s="77"/>
      <c r="M6" s="77"/>
      <c r="N6" s="77"/>
      <c r="O6" s="77"/>
      <c r="P6" s="77"/>
      <c r="R6" s="71" t="s">
        <v>60</v>
      </c>
      <c r="S6" s="71"/>
      <c r="T6" s="54">
        <v>18000</v>
      </c>
      <c r="U6" s="54">
        <v>15000</v>
      </c>
      <c r="V6" s="54">
        <v>21000</v>
      </c>
    </row>
    <row r="7" spans="1:22" ht="20" customHeight="1" thickTop="1" thickBot="1">
      <c r="A7" s="2"/>
      <c r="B7" s="2"/>
      <c r="C7" s="2"/>
      <c r="D7" s="2"/>
      <c r="E7" s="2"/>
      <c r="F7" s="2"/>
      <c r="G7" s="2"/>
      <c r="H7" s="13" t="s">
        <v>36</v>
      </c>
      <c r="I7" s="65"/>
      <c r="J7" s="66"/>
      <c r="K7" s="15"/>
      <c r="L7" s="77"/>
      <c r="M7" s="77"/>
      <c r="N7" s="77"/>
      <c r="O7" s="77"/>
      <c r="P7" s="77"/>
      <c r="R7" s="71" t="s">
        <v>61</v>
      </c>
      <c r="S7" s="71"/>
      <c r="T7" s="54">
        <v>8000</v>
      </c>
      <c r="U7" s="54">
        <v>8000</v>
      </c>
      <c r="V7" s="54">
        <v>10000</v>
      </c>
    </row>
    <row r="8" spans="1:22" ht="20" customHeight="1" thickTop="1" thickBot="1">
      <c r="A8" s="2"/>
      <c r="B8" s="2"/>
      <c r="C8" s="2"/>
      <c r="D8" s="2"/>
      <c r="E8" s="2"/>
      <c r="F8" s="2"/>
      <c r="G8" s="2"/>
      <c r="H8" s="16" t="s">
        <v>35</v>
      </c>
      <c r="I8" s="63"/>
      <c r="J8" s="64"/>
      <c r="K8" s="15"/>
      <c r="L8" s="77"/>
      <c r="M8" s="77"/>
      <c r="N8" s="77"/>
      <c r="O8" s="77"/>
      <c r="P8" s="77"/>
    </row>
    <row r="9" spans="1:22" ht="20" customHeight="1" thickTop="1" thickBot="1">
      <c r="A9" s="2"/>
      <c r="B9" s="2"/>
      <c r="C9" s="2"/>
      <c r="D9" s="2"/>
      <c r="E9" s="2"/>
      <c r="F9" s="2"/>
      <c r="G9" s="2"/>
      <c r="H9" s="11"/>
      <c r="I9" s="11"/>
      <c r="J9" s="11"/>
      <c r="K9" s="15"/>
      <c r="L9" s="77"/>
      <c r="M9" s="77"/>
      <c r="N9" s="77"/>
      <c r="O9" s="77"/>
      <c r="P9" s="77"/>
      <c r="R9" s="74" t="s">
        <v>53</v>
      </c>
      <c r="S9" s="74"/>
    </row>
    <row r="10" spans="1:22" ht="20" customHeight="1" thickTop="1" thickBot="1">
      <c r="A10" s="2"/>
      <c r="B10" s="2"/>
      <c r="C10" s="2"/>
      <c r="D10" s="2"/>
      <c r="E10" s="2"/>
      <c r="F10" s="2"/>
      <c r="G10" s="2"/>
      <c r="H10" s="13" t="s">
        <v>6</v>
      </c>
      <c r="I10" s="19"/>
      <c r="J10" s="17" t="s">
        <v>7</v>
      </c>
      <c r="K10" s="15"/>
      <c r="L10" s="77"/>
      <c r="M10" s="77"/>
      <c r="N10" s="77"/>
      <c r="O10" s="77"/>
      <c r="P10" s="77"/>
      <c r="R10" s="72" t="s">
        <v>62</v>
      </c>
      <c r="S10" s="72"/>
      <c r="T10" s="23">
        <v>1000</v>
      </c>
    </row>
    <row r="11" spans="1:22" ht="20" customHeight="1" thickTop="1">
      <c r="A11" s="2"/>
      <c r="B11" s="2"/>
      <c r="C11" s="2"/>
      <c r="D11" s="2"/>
      <c r="E11" s="2"/>
      <c r="F11" s="2"/>
      <c r="G11" s="2"/>
      <c r="H11" s="5"/>
      <c r="I11" s="5"/>
      <c r="J11" s="15"/>
      <c r="K11" s="15"/>
      <c r="L11" s="15"/>
      <c r="M11" s="15"/>
      <c r="N11" s="11"/>
      <c r="O11" s="22"/>
      <c r="R11" s="72" t="s">
        <v>40</v>
      </c>
      <c r="S11" s="72"/>
      <c r="T11" s="23">
        <v>1080</v>
      </c>
    </row>
    <row r="12" spans="1:22" ht="20" customHeight="1">
      <c r="R12" s="72" t="s">
        <v>41</v>
      </c>
      <c r="S12" s="72"/>
      <c r="T12" s="23">
        <v>1500</v>
      </c>
    </row>
    <row r="13" spans="1:22" ht="21" customHeight="1">
      <c r="V13" s="18"/>
    </row>
    <row r="14" spans="1:22" ht="27" customHeight="1">
      <c r="A14" s="59" t="s">
        <v>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11" customFormat="1" ht="38" customHeight="1" thickBot="1">
      <c r="A15" s="25"/>
      <c r="B15" s="25" t="s">
        <v>9</v>
      </c>
      <c r="C15" s="25" t="s">
        <v>3</v>
      </c>
      <c r="D15" s="25" t="s">
        <v>4</v>
      </c>
      <c r="E15" s="25" t="s">
        <v>5</v>
      </c>
      <c r="F15" s="25" t="s">
        <v>10</v>
      </c>
      <c r="G15" s="25" t="s">
        <v>11</v>
      </c>
      <c r="H15" s="39" t="s">
        <v>12</v>
      </c>
      <c r="I15" s="39" t="s">
        <v>13</v>
      </c>
      <c r="J15" s="39" t="s">
        <v>34</v>
      </c>
      <c r="K15" s="39" t="s">
        <v>14</v>
      </c>
      <c r="L15" s="39" t="s">
        <v>24</v>
      </c>
      <c r="M15" s="40" t="s">
        <v>42</v>
      </c>
      <c r="N15" s="39" t="s">
        <v>26</v>
      </c>
      <c r="O15" s="39" t="s">
        <v>43</v>
      </c>
      <c r="P15" s="41" t="s">
        <v>44</v>
      </c>
      <c r="Q15" s="41" t="s">
        <v>46</v>
      </c>
      <c r="R15" s="41" t="s">
        <v>47</v>
      </c>
      <c r="S15" s="41" t="s">
        <v>51</v>
      </c>
      <c r="T15" s="26" t="s">
        <v>2</v>
      </c>
      <c r="U15" s="28" t="s">
        <v>54</v>
      </c>
      <c r="V15" s="26" t="s">
        <v>55</v>
      </c>
    </row>
    <row r="16" spans="1:22" s="11" customFormat="1" ht="27" customHeight="1" thickTop="1">
      <c r="A16" s="29">
        <v>1</v>
      </c>
      <c r="B16" s="30">
        <f>$I$3</f>
        <v>0</v>
      </c>
      <c r="C16" s="30">
        <f>$I$4</f>
        <v>0</v>
      </c>
      <c r="D16" s="30">
        <f>$I$5</f>
        <v>0</v>
      </c>
      <c r="E16" s="30">
        <f>$I$6</f>
        <v>0</v>
      </c>
      <c r="F16" s="30">
        <f>$I$7</f>
        <v>0</v>
      </c>
      <c r="G16" s="37">
        <f>$I$8</f>
        <v>0</v>
      </c>
      <c r="H16" s="42"/>
      <c r="I16" s="43"/>
      <c r="J16" s="44" t="s">
        <v>23</v>
      </c>
      <c r="K16" s="44"/>
      <c r="L16" s="44" t="s">
        <v>23</v>
      </c>
      <c r="M16" s="44" t="s">
        <v>23</v>
      </c>
      <c r="N16" s="44" t="s">
        <v>23</v>
      </c>
      <c r="O16" s="44" t="s">
        <v>23</v>
      </c>
      <c r="P16" s="45" t="s">
        <v>22</v>
      </c>
      <c r="Q16" s="45" t="s">
        <v>23</v>
      </c>
      <c r="R16" s="45" t="s">
        <v>23</v>
      </c>
      <c r="S16" s="46" t="s">
        <v>23</v>
      </c>
      <c r="T16" s="55">
        <f t="shared" ref="T16:T30" si="0">INDEX($T$4:$V$8,IF(O16="Ａ. 全日参加",1,IF(O16="Ｂ. 一泊のみ（7/11〜12）",2,IF(O16="Ｃ. 一泊のみ（7/12〜13）",3,IF(O16="Ｄ. 宿泊・食事なし",4,5)))),IF(L16="非会員",3,IF(AND(L16="会員",J16="学生",M16="あり"),2,IF(AND(L16="会員",J16="学生",M16="なし"),1,1))))</f>
        <v>0</v>
      </c>
      <c r="U16" s="56">
        <f t="shared" ref="U16:U30" si="1">COUNTIF(P16,"Yes")*IF(O16="Ａ. 全日参加",2,IF(O16="Ｄ. 宿泊・食事なし",0,1))*$T$10+COUNTIF(Q16,"要")*$T$11+COUNTIF(R16,"参加")*$T$12</f>
        <v>0</v>
      </c>
      <c r="V16" s="56">
        <f t="shared" ref="V16:V30" si="2">T16+U16</f>
        <v>0</v>
      </c>
    </row>
    <row r="17" spans="1:22" s="11" customFormat="1" ht="27" customHeight="1">
      <c r="A17" s="29">
        <v>2</v>
      </c>
      <c r="B17" s="36">
        <f t="shared" ref="B17:B30" si="3">$I$3</f>
        <v>0</v>
      </c>
      <c r="C17" s="36">
        <f t="shared" ref="C17:C30" si="4">$I$4</f>
        <v>0</v>
      </c>
      <c r="D17" s="36">
        <f t="shared" ref="D17:D30" si="5">$I$5</f>
        <v>0</v>
      </c>
      <c r="E17" s="36">
        <f t="shared" ref="E17:E30" si="6">$I$6</f>
        <v>0</v>
      </c>
      <c r="F17" s="36">
        <f t="shared" ref="F17:F30" si="7">$I$7</f>
        <v>0</v>
      </c>
      <c r="G17" s="38">
        <f t="shared" ref="G17:G30" si="8">$I$8</f>
        <v>0</v>
      </c>
      <c r="H17" s="47"/>
      <c r="I17" s="35"/>
      <c r="J17" s="32" t="s">
        <v>23</v>
      </c>
      <c r="K17" s="32"/>
      <c r="L17" s="32" t="s">
        <v>23</v>
      </c>
      <c r="M17" s="32" t="s">
        <v>23</v>
      </c>
      <c r="N17" s="32" t="s">
        <v>23</v>
      </c>
      <c r="O17" s="32" t="s">
        <v>23</v>
      </c>
      <c r="P17" s="34" t="s">
        <v>22</v>
      </c>
      <c r="Q17" s="34" t="s">
        <v>23</v>
      </c>
      <c r="R17" s="34" t="s">
        <v>23</v>
      </c>
      <c r="S17" s="48" t="s">
        <v>23</v>
      </c>
      <c r="T17" s="55">
        <f t="shared" si="0"/>
        <v>0</v>
      </c>
      <c r="U17" s="56">
        <f t="shared" si="1"/>
        <v>0</v>
      </c>
      <c r="V17" s="56">
        <f t="shared" si="2"/>
        <v>0</v>
      </c>
    </row>
    <row r="18" spans="1:22" s="11" customFormat="1" ht="27" customHeight="1">
      <c r="A18" s="29">
        <v>3</v>
      </c>
      <c r="B18" s="36">
        <f t="shared" si="3"/>
        <v>0</v>
      </c>
      <c r="C18" s="36">
        <f t="shared" si="4"/>
        <v>0</v>
      </c>
      <c r="D18" s="36">
        <f t="shared" si="5"/>
        <v>0</v>
      </c>
      <c r="E18" s="36">
        <f t="shared" si="6"/>
        <v>0</v>
      </c>
      <c r="F18" s="36">
        <f t="shared" si="7"/>
        <v>0</v>
      </c>
      <c r="G18" s="38">
        <f t="shared" si="8"/>
        <v>0</v>
      </c>
      <c r="H18" s="47"/>
      <c r="I18" s="35"/>
      <c r="J18" s="32" t="s">
        <v>23</v>
      </c>
      <c r="K18" s="32"/>
      <c r="L18" s="32" t="s">
        <v>23</v>
      </c>
      <c r="M18" s="32" t="s">
        <v>23</v>
      </c>
      <c r="N18" s="32" t="s">
        <v>23</v>
      </c>
      <c r="O18" s="32" t="s">
        <v>23</v>
      </c>
      <c r="P18" s="34" t="s">
        <v>22</v>
      </c>
      <c r="Q18" s="34" t="s">
        <v>23</v>
      </c>
      <c r="R18" s="34" t="s">
        <v>23</v>
      </c>
      <c r="S18" s="48" t="s">
        <v>23</v>
      </c>
      <c r="T18" s="55">
        <f t="shared" si="0"/>
        <v>0</v>
      </c>
      <c r="U18" s="56">
        <f t="shared" si="1"/>
        <v>0</v>
      </c>
      <c r="V18" s="56">
        <f t="shared" si="2"/>
        <v>0</v>
      </c>
    </row>
    <row r="19" spans="1:22" s="11" customFormat="1" ht="27" customHeight="1">
      <c r="A19" s="29">
        <v>4</v>
      </c>
      <c r="B19" s="36">
        <f t="shared" si="3"/>
        <v>0</v>
      </c>
      <c r="C19" s="36">
        <f t="shared" si="4"/>
        <v>0</v>
      </c>
      <c r="D19" s="36">
        <f t="shared" si="5"/>
        <v>0</v>
      </c>
      <c r="E19" s="36">
        <f t="shared" si="6"/>
        <v>0</v>
      </c>
      <c r="F19" s="36">
        <f t="shared" si="7"/>
        <v>0</v>
      </c>
      <c r="G19" s="38">
        <f t="shared" si="8"/>
        <v>0</v>
      </c>
      <c r="H19" s="47"/>
      <c r="I19" s="35"/>
      <c r="J19" s="32" t="s">
        <v>23</v>
      </c>
      <c r="K19" s="32"/>
      <c r="L19" s="32" t="s">
        <v>23</v>
      </c>
      <c r="M19" s="32" t="s">
        <v>23</v>
      </c>
      <c r="N19" s="32" t="s">
        <v>23</v>
      </c>
      <c r="O19" s="32" t="s">
        <v>23</v>
      </c>
      <c r="P19" s="34" t="s">
        <v>22</v>
      </c>
      <c r="Q19" s="34" t="s">
        <v>23</v>
      </c>
      <c r="R19" s="34" t="s">
        <v>23</v>
      </c>
      <c r="S19" s="48" t="s">
        <v>23</v>
      </c>
      <c r="T19" s="55">
        <f t="shared" si="0"/>
        <v>0</v>
      </c>
      <c r="U19" s="56">
        <f t="shared" si="1"/>
        <v>0</v>
      </c>
      <c r="V19" s="56">
        <f t="shared" si="2"/>
        <v>0</v>
      </c>
    </row>
    <row r="20" spans="1:22" s="11" customFormat="1" ht="27" customHeight="1">
      <c r="A20" s="29">
        <v>5</v>
      </c>
      <c r="B20" s="36">
        <f t="shared" si="3"/>
        <v>0</v>
      </c>
      <c r="C20" s="36">
        <f t="shared" si="4"/>
        <v>0</v>
      </c>
      <c r="D20" s="36">
        <f t="shared" si="5"/>
        <v>0</v>
      </c>
      <c r="E20" s="36">
        <f t="shared" si="6"/>
        <v>0</v>
      </c>
      <c r="F20" s="36">
        <f t="shared" si="7"/>
        <v>0</v>
      </c>
      <c r="G20" s="38">
        <f t="shared" si="8"/>
        <v>0</v>
      </c>
      <c r="H20" s="47"/>
      <c r="I20" s="35"/>
      <c r="J20" s="32" t="s">
        <v>23</v>
      </c>
      <c r="K20" s="32"/>
      <c r="L20" s="32" t="s">
        <v>23</v>
      </c>
      <c r="M20" s="32" t="s">
        <v>23</v>
      </c>
      <c r="N20" s="32" t="s">
        <v>23</v>
      </c>
      <c r="O20" s="32" t="s">
        <v>23</v>
      </c>
      <c r="P20" s="34" t="s">
        <v>22</v>
      </c>
      <c r="Q20" s="34" t="s">
        <v>23</v>
      </c>
      <c r="R20" s="34" t="s">
        <v>23</v>
      </c>
      <c r="S20" s="48" t="s">
        <v>23</v>
      </c>
      <c r="T20" s="55">
        <f t="shared" si="0"/>
        <v>0</v>
      </c>
      <c r="U20" s="56">
        <f t="shared" si="1"/>
        <v>0</v>
      </c>
      <c r="V20" s="56">
        <f t="shared" si="2"/>
        <v>0</v>
      </c>
    </row>
    <row r="21" spans="1:22" s="11" customFormat="1" ht="27" customHeight="1">
      <c r="A21" s="29">
        <v>6</v>
      </c>
      <c r="B21" s="36">
        <f t="shared" si="3"/>
        <v>0</v>
      </c>
      <c r="C21" s="36">
        <f t="shared" si="4"/>
        <v>0</v>
      </c>
      <c r="D21" s="36">
        <f t="shared" si="5"/>
        <v>0</v>
      </c>
      <c r="E21" s="36">
        <f t="shared" si="6"/>
        <v>0</v>
      </c>
      <c r="F21" s="36">
        <f t="shared" si="7"/>
        <v>0</v>
      </c>
      <c r="G21" s="38">
        <f t="shared" si="8"/>
        <v>0</v>
      </c>
      <c r="H21" s="47"/>
      <c r="I21" s="35"/>
      <c r="J21" s="32" t="s">
        <v>23</v>
      </c>
      <c r="K21" s="32"/>
      <c r="L21" s="32" t="s">
        <v>23</v>
      </c>
      <c r="M21" s="32" t="s">
        <v>23</v>
      </c>
      <c r="N21" s="32" t="s">
        <v>23</v>
      </c>
      <c r="O21" s="32" t="s">
        <v>23</v>
      </c>
      <c r="P21" s="34" t="s">
        <v>22</v>
      </c>
      <c r="Q21" s="34" t="s">
        <v>23</v>
      </c>
      <c r="R21" s="34" t="s">
        <v>23</v>
      </c>
      <c r="S21" s="48" t="s">
        <v>23</v>
      </c>
      <c r="T21" s="55">
        <f t="shared" si="0"/>
        <v>0</v>
      </c>
      <c r="U21" s="56">
        <f t="shared" si="1"/>
        <v>0</v>
      </c>
      <c r="V21" s="56">
        <f t="shared" si="2"/>
        <v>0</v>
      </c>
    </row>
    <row r="22" spans="1:22" s="11" customFormat="1" ht="27" customHeight="1">
      <c r="A22" s="29">
        <v>7</v>
      </c>
      <c r="B22" s="36">
        <f t="shared" si="3"/>
        <v>0</v>
      </c>
      <c r="C22" s="36">
        <f t="shared" si="4"/>
        <v>0</v>
      </c>
      <c r="D22" s="36">
        <f t="shared" si="5"/>
        <v>0</v>
      </c>
      <c r="E22" s="36">
        <f t="shared" si="6"/>
        <v>0</v>
      </c>
      <c r="F22" s="36">
        <f t="shared" si="7"/>
        <v>0</v>
      </c>
      <c r="G22" s="38">
        <f t="shared" si="8"/>
        <v>0</v>
      </c>
      <c r="H22" s="47"/>
      <c r="I22" s="35"/>
      <c r="J22" s="32" t="s">
        <v>23</v>
      </c>
      <c r="K22" s="32"/>
      <c r="L22" s="32" t="s">
        <v>23</v>
      </c>
      <c r="M22" s="32" t="s">
        <v>23</v>
      </c>
      <c r="N22" s="32" t="s">
        <v>23</v>
      </c>
      <c r="O22" s="32" t="s">
        <v>23</v>
      </c>
      <c r="P22" s="34" t="s">
        <v>22</v>
      </c>
      <c r="Q22" s="34" t="s">
        <v>23</v>
      </c>
      <c r="R22" s="34" t="s">
        <v>23</v>
      </c>
      <c r="S22" s="48" t="s">
        <v>23</v>
      </c>
      <c r="T22" s="55">
        <f t="shared" si="0"/>
        <v>0</v>
      </c>
      <c r="U22" s="56">
        <f t="shared" si="1"/>
        <v>0</v>
      </c>
      <c r="V22" s="56">
        <f t="shared" si="2"/>
        <v>0</v>
      </c>
    </row>
    <row r="23" spans="1:22" s="11" customFormat="1" ht="27" customHeight="1">
      <c r="A23" s="29">
        <v>8</v>
      </c>
      <c r="B23" s="36">
        <f t="shared" si="3"/>
        <v>0</v>
      </c>
      <c r="C23" s="36">
        <f t="shared" si="4"/>
        <v>0</v>
      </c>
      <c r="D23" s="36">
        <f t="shared" si="5"/>
        <v>0</v>
      </c>
      <c r="E23" s="36">
        <f t="shared" si="6"/>
        <v>0</v>
      </c>
      <c r="F23" s="36">
        <f t="shared" si="7"/>
        <v>0</v>
      </c>
      <c r="G23" s="38">
        <f t="shared" si="8"/>
        <v>0</v>
      </c>
      <c r="H23" s="47"/>
      <c r="I23" s="35"/>
      <c r="J23" s="32" t="s">
        <v>23</v>
      </c>
      <c r="K23" s="32"/>
      <c r="L23" s="32" t="s">
        <v>23</v>
      </c>
      <c r="M23" s="32" t="s">
        <v>23</v>
      </c>
      <c r="N23" s="32" t="s">
        <v>23</v>
      </c>
      <c r="O23" s="32" t="s">
        <v>23</v>
      </c>
      <c r="P23" s="34" t="s">
        <v>22</v>
      </c>
      <c r="Q23" s="34" t="s">
        <v>23</v>
      </c>
      <c r="R23" s="34" t="s">
        <v>23</v>
      </c>
      <c r="S23" s="48" t="s">
        <v>23</v>
      </c>
      <c r="T23" s="55">
        <f t="shared" si="0"/>
        <v>0</v>
      </c>
      <c r="U23" s="56">
        <f t="shared" si="1"/>
        <v>0</v>
      </c>
      <c r="V23" s="56">
        <f t="shared" si="2"/>
        <v>0</v>
      </c>
    </row>
    <row r="24" spans="1:22" s="11" customFormat="1" ht="27" customHeight="1">
      <c r="A24" s="29">
        <v>9</v>
      </c>
      <c r="B24" s="36">
        <f t="shared" si="3"/>
        <v>0</v>
      </c>
      <c r="C24" s="36">
        <f t="shared" si="4"/>
        <v>0</v>
      </c>
      <c r="D24" s="36">
        <f t="shared" si="5"/>
        <v>0</v>
      </c>
      <c r="E24" s="36">
        <f t="shared" si="6"/>
        <v>0</v>
      </c>
      <c r="F24" s="36">
        <f t="shared" si="7"/>
        <v>0</v>
      </c>
      <c r="G24" s="38">
        <f t="shared" si="8"/>
        <v>0</v>
      </c>
      <c r="H24" s="47"/>
      <c r="I24" s="35"/>
      <c r="J24" s="32" t="s">
        <v>23</v>
      </c>
      <c r="K24" s="32"/>
      <c r="L24" s="32" t="s">
        <v>23</v>
      </c>
      <c r="M24" s="32" t="s">
        <v>23</v>
      </c>
      <c r="N24" s="32" t="s">
        <v>23</v>
      </c>
      <c r="O24" s="32" t="s">
        <v>23</v>
      </c>
      <c r="P24" s="34" t="s">
        <v>22</v>
      </c>
      <c r="Q24" s="34" t="s">
        <v>23</v>
      </c>
      <c r="R24" s="34" t="s">
        <v>23</v>
      </c>
      <c r="S24" s="48" t="s">
        <v>23</v>
      </c>
      <c r="T24" s="55">
        <f t="shared" si="0"/>
        <v>0</v>
      </c>
      <c r="U24" s="56">
        <f t="shared" si="1"/>
        <v>0</v>
      </c>
      <c r="V24" s="56">
        <f t="shared" si="2"/>
        <v>0</v>
      </c>
    </row>
    <row r="25" spans="1:22" s="11" customFormat="1" ht="27" customHeight="1">
      <c r="A25" s="29">
        <v>10</v>
      </c>
      <c r="B25" s="36">
        <f t="shared" si="3"/>
        <v>0</v>
      </c>
      <c r="C25" s="36">
        <f t="shared" si="4"/>
        <v>0</v>
      </c>
      <c r="D25" s="36">
        <f t="shared" si="5"/>
        <v>0</v>
      </c>
      <c r="E25" s="36">
        <f t="shared" si="6"/>
        <v>0</v>
      </c>
      <c r="F25" s="36">
        <f t="shared" si="7"/>
        <v>0</v>
      </c>
      <c r="G25" s="38">
        <f t="shared" si="8"/>
        <v>0</v>
      </c>
      <c r="H25" s="47"/>
      <c r="I25" s="35"/>
      <c r="J25" s="32" t="s">
        <v>23</v>
      </c>
      <c r="K25" s="32"/>
      <c r="L25" s="32" t="s">
        <v>23</v>
      </c>
      <c r="M25" s="32" t="s">
        <v>23</v>
      </c>
      <c r="N25" s="32" t="s">
        <v>23</v>
      </c>
      <c r="O25" s="32" t="s">
        <v>23</v>
      </c>
      <c r="P25" s="34" t="s">
        <v>22</v>
      </c>
      <c r="Q25" s="34" t="s">
        <v>23</v>
      </c>
      <c r="R25" s="34" t="s">
        <v>23</v>
      </c>
      <c r="S25" s="48" t="s">
        <v>23</v>
      </c>
      <c r="T25" s="55">
        <f t="shared" si="0"/>
        <v>0</v>
      </c>
      <c r="U25" s="56">
        <f t="shared" si="1"/>
        <v>0</v>
      </c>
      <c r="V25" s="56">
        <f t="shared" si="2"/>
        <v>0</v>
      </c>
    </row>
    <row r="26" spans="1:22" s="11" customFormat="1" ht="27" customHeight="1">
      <c r="A26" s="29">
        <v>11</v>
      </c>
      <c r="B26" s="36">
        <f t="shared" si="3"/>
        <v>0</v>
      </c>
      <c r="C26" s="36">
        <f t="shared" si="4"/>
        <v>0</v>
      </c>
      <c r="D26" s="36">
        <f t="shared" si="5"/>
        <v>0</v>
      </c>
      <c r="E26" s="36">
        <f t="shared" si="6"/>
        <v>0</v>
      </c>
      <c r="F26" s="36">
        <f t="shared" si="7"/>
        <v>0</v>
      </c>
      <c r="G26" s="38">
        <f t="shared" si="8"/>
        <v>0</v>
      </c>
      <c r="H26" s="47"/>
      <c r="I26" s="35"/>
      <c r="J26" s="32" t="s">
        <v>23</v>
      </c>
      <c r="K26" s="32"/>
      <c r="L26" s="32" t="s">
        <v>23</v>
      </c>
      <c r="M26" s="32" t="s">
        <v>23</v>
      </c>
      <c r="N26" s="32" t="s">
        <v>23</v>
      </c>
      <c r="O26" s="32" t="s">
        <v>23</v>
      </c>
      <c r="P26" s="34" t="s">
        <v>22</v>
      </c>
      <c r="Q26" s="34" t="s">
        <v>23</v>
      </c>
      <c r="R26" s="34" t="s">
        <v>23</v>
      </c>
      <c r="S26" s="48" t="s">
        <v>23</v>
      </c>
      <c r="T26" s="55">
        <f t="shared" si="0"/>
        <v>0</v>
      </c>
      <c r="U26" s="56">
        <f t="shared" si="1"/>
        <v>0</v>
      </c>
      <c r="V26" s="56">
        <f t="shared" si="2"/>
        <v>0</v>
      </c>
    </row>
    <row r="27" spans="1:22" s="11" customFormat="1" ht="27" customHeight="1">
      <c r="A27" s="29">
        <v>12</v>
      </c>
      <c r="B27" s="36">
        <f t="shared" si="3"/>
        <v>0</v>
      </c>
      <c r="C27" s="36">
        <f t="shared" si="4"/>
        <v>0</v>
      </c>
      <c r="D27" s="36">
        <f t="shared" si="5"/>
        <v>0</v>
      </c>
      <c r="E27" s="36">
        <f t="shared" si="6"/>
        <v>0</v>
      </c>
      <c r="F27" s="36">
        <f t="shared" si="7"/>
        <v>0</v>
      </c>
      <c r="G27" s="38">
        <f t="shared" si="8"/>
        <v>0</v>
      </c>
      <c r="H27" s="47"/>
      <c r="I27" s="35"/>
      <c r="J27" s="32" t="s">
        <v>23</v>
      </c>
      <c r="K27" s="32"/>
      <c r="L27" s="32" t="s">
        <v>23</v>
      </c>
      <c r="M27" s="32" t="s">
        <v>23</v>
      </c>
      <c r="N27" s="32" t="s">
        <v>23</v>
      </c>
      <c r="O27" s="32" t="s">
        <v>23</v>
      </c>
      <c r="P27" s="34" t="s">
        <v>22</v>
      </c>
      <c r="Q27" s="34" t="s">
        <v>23</v>
      </c>
      <c r="R27" s="34" t="s">
        <v>23</v>
      </c>
      <c r="S27" s="48" t="s">
        <v>23</v>
      </c>
      <c r="T27" s="55">
        <f t="shared" si="0"/>
        <v>0</v>
      </c>
      <c r="U27" s="56">
        <f t="shared" si="1"/>
        <v>0</v>
      </c>
      <c r="V27" s="56">
        <f t="shared" si="2"/>
        <v>0</v>
      </c>
    </row>
    <row r="28" spans="1:22" s="11" customFormat="1" ht="25" customHeight="1">
      <c r="A28" s="29">
        <v>13</v>
      </c>
      <c r="B28" s="36">
        <f t="shared" si="3"/>
        <v>0</v>
      </c>
      <c r="C28" s="36">
        <f t="shared" si="4"/>
        <v>0</v>
      </c>
      <c r="D28" s="36">
        <f t="shared" si="5"/>
        <v>0</v>
      </c>
      <c r="E28" s="36">
        <f t="shared" si="6"/>
        <v>0</v>
      </c>
      <c r="F28" s="36">
        <f t="shared" si="7"/>
        <v>0</v>
      </c>
      <c r="G28" s="38">
        <f t="shared" si="8"/>
        <v>0</v>
      </c>
      <c r="H28" s="47"/>
      <c r="I28" s="35"/>
      <c r="J28" s="32" t="s">
        <v>23</v>
      </c>
      <c r="K28" s="32"/>
      <c r="L28" s="32" t="s">
        <v>23</v>
      </c>
      <c r="M28" s="32" t="s">
        <v>23</v>
      </c>
      <c r="N28" s="32" t="s">
        <v>23</v>
      </c>
      <c r="O28" s="32" t="s">
        <v>23</v>
      </c>
      <c r="P28" s="34" t="s">
        <v>22</v>
      </c>
      <c r="Q28" s="34" t="s">
        <v>23</v>
      </c>
      <c r="R28" s="34" t="s">
        <v>23</v>
      </c>
      <c r="S28" s="48" t="s">
        <v>23</v>
      </c>
      <c r="T28" s="55">
        <f t="shared" si="0"/>
        <v>0</v>
      </c>
      <c r="U28" s="56">
        <f t="shared" si="1"/>
        <v>0</v>
      </c>
      <c r="V28" s="56">
        <f t="shared" si="2"/>
        <v>0</v>
      </c>
    </row>
    <row r="29" spans="1:22" s="11" customFormat="1" ht="25" customHeight="1">
      <c r="A29" s="29">
        <v>14</v>
      </c>
      <c r="B29" s="36">
        <f t="shared" si="3"/>
        <v>0</v>
      </c>
      <c r="C29" s="36">
        <f t="shared" si="4"/>
        <v>0</v>
      </c>
      <c r="D29" s="36">
        <f t="shared" si="5"/>
        <v>0</v>
      </c>
      <c r="E29" s="36">
        <f t="shared" si="6"/>
        <v>0</v>
      </c>
      <c r="F29" s="36">
        <f t="shared" si="7"/>
        <v>0</v>
      </c>
      <c r="G29" s="38">
        <f t="shared" si="8"/>
        <v>0</v>
      </c>
      <c r="H29" s="47"/>
      <c r="I29" s="35"/>
      <c r="J29" s="32" t="s">
        <v>23</v>
      </c>
      <c r="K29" s="32"/>
      <c r="L29" s="32" t="s">
        <v>23</v>
      </c>
      <c r="M29" s="32" t="s">
        <v>23</v>
      </c>
      <c r="N29" s="32" t="s">
        <v>23</v>
      </c>
      <c r="O29" s="32" t="s">
        <v>23</v>
      </c>
      <c r="P29" s="34" t="s">
        <v>22</v>
      </c>
      <c r="Q29" s="34" t="s">
        <v>23</v>
      </c>
      <c r="R29" s="34" t="s">
        <v>23</v>
      </c>
      <c r="S29" s="48" t="s">
        <v>23</v>
      </c>
      <c r="T29" s="55">
        <f t="shared" si="0"/>
        <v>0</v>
      </c>
      <c r="U29" s="56">
        <f t="shared" si="1"/>
        <v>0</v>
      </c>
      <c r="V29" s="56">
        <f t="shared" si="2"/>
        <v>0</v>
      </c>
    </row>
    <row r="30" spans="1:22" ht="25" customHeight="1" thickBot="1">
      <c r="A30" s="29">
        <v>15</v>
      </c>
      <c r="B30" s="36">
        <f t="shared" si="3"/>
        <v>0</v>
      </c>
      <c r="C30" s="36">
        <f t="shared" si="4"/>
        <v>0</v>
      </c>
      <c r="D30" s="36">
        <f t="shared" si="5"/>
        <v>0</v>
      </c>
      <c r="E30" s="36">
        <f t="shared" si="6"/>
        <v>0</v>
      </c>
      <c r="F30" s="36">
        <f t="shared" si="7"/>
        <v>0</v>
      </c>
      <c r="G30" s="38">
        <f t="shared" si="8"/>
        <v>0</v>
      </c>
      <c r="H30" s="49"/>
      <c r="I30" s="50"/>
      <c r="J30" s="51" t="s">
        <v>23</v>
      </c>
      <c r="K30" s="51"/>
      <c r="L30" s="51" t="s">
        <v>23</v>
      </c>
      <c r="M30" s="51" t="s">
        <v>23</v>
      </c>
      <c r="N30" s="51" t="s">
        <v>23</v>
      </c>
      <c r="O30" s="51" t="s">
        <v>23</v>
      </c>
      <c r="P30" s="52" t="s">
        <v>22</v>
      </c>
      <c r="Q30" s="52" t="s">
        <v>23</v>
      </c>
      <c r="R30" s="52" t="s">
        <v>23</v>
      </c>
      <c r="S30" s="53" t="s">
        <v>23</v>
      </c>
      <c r="T30" s="55">
        <f t="shared" si="0"/>
        <v>0</v>
      </c>
      <c r="U30" s="56">
        <f t="shared" si="1"/>
        <v>0</v>
      </c>
      <c r="V30" s="56">
        <f t="shared" si="2"/>
        <v>0</v>
      </c>
    </row>
    <row r="31" spans="1:22" ht="25" customHeight="1" thickTop="1"/>
    <row r="32" spans="1:22" ht="28" customHeight="1" thickBot="1">
      <c r="U32" s="24" t="s">
        <v>30</v>
      </c>
      <c r="V32" s="57">
        <f>SUM(V16:V30)</f>
        <v>0</v>
      </c>
    </row>
    <row r="33" spans="1:33" ht="19" thickTop="1">
      <c r="A33" s="2"/>
      <c r="B33" s="2"/>
      <c r="C33" s="2"/>
      <c r="D33" s="2"/>
      <c r="E33" s="2"/>
      <c r="F33" s="2"/>
      <c r="G33" s="2"/>
      <c r="H33" s="5"/>
      <c r="I33" s="5"/>
      <c r="J33" s="15"/>
      <c r="K33" s="15"/>
      <c r="L33" s="15"/>
      <c r="M33" s="15"/>
      <c r="N33" s="11"/>
      <c r="Q33" s="15"/>
      <c r="AG33" s="3"/>
    </row>
    <row r="34" spans="1:33" ht="18">
      <c r="A34" s="2"/>
      <c r="B34" s="2"/>
      <c r="C34" s="2"/>
      <c r="D34" s="2"/>
      <c r="E34" s="2"/>
      <c r="F34" s="2"/>
      <c r="G34" s="2"/>
      <c r="H34" s="5"/>
      <c r="I34" s="5"/>
      <c r="J34" s="15"/>
      <c r="K34" s="15"/>
      <c r="L34" s="15"/>
      <c r="M34" s="15"/>
      <c r="N34" s="18"/>
      <c r="Q34" s="15"/>
      <c r="AG34" s="3"/>
    </row>
    <row r="35" spans="1:33" s="10" customFormat="1" ht="31">
      <c r="A35" s="60" t="s">
        <v>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3"/>
      <c r="AB35" s="3"/>
      <c r="AC35" s="3"/>
      <c r="AD35" s="3"/>
      <c r="AE35" s="3"/>
      <c r="AF35" s="3"/>
    </row>
    <row r="36" spans="1:33" s="11" customFormat="1" ht="19" customHeight="1">
      <c r="A36" s="2"/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3" s="11" customFormat="1" ht="19" customHeight="1">
      <c r="A37" s="2"/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33" ht="19" customHeight="1">
      <c r="A38" s="2"/>
      <c r="B38" s="3"/>
      <c r="C38" s="3"/>
      <c r="D38" s="3"/>
      <c r="E38" s="3"/>
      <c r="F38" s="3"/>
      <c r="G38" s="3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2"/>
      <c r="U38" s="2"/>
      <c r="V38" s="2"/>
      <c r="W38" s="3"/>
    </row>
    <row r="39" spans="1:33" ht="19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33" s="10" customFormat="1" ht="34">
      <c r="A40" s="25"/>
      <c r="B40" s="25" t="s">
        <v>9</v>
      </c>
      <c r="C40" s="25" t="s">
        <v>3</v>
      </c>
      <c r="D40" s="25" t="s">
        <v>4</v>
      </c>
      <c r="E40" s="25" t="s">
        <v>5</v>
      </c>
      <c r="F40" s="25" t="s">
        <v>10</v>
      </c>
      <c r="G40" s="25" t="s">
        <v>11</v>
      </c>
      <c r="H40" s="26" t="s">
        <v>12</v>
      </c>
      <c r="I40" s="26" t="s">
        <v>13</v>
      </c>
      <c r="J40" s="26" t="s">
        <v>34</v>
      </c>
      <c r="K40" s="26" t="s">
        <v>14</v>
      </c>
      <c r="L40" s="26" t="s">
        <v>24</v>
      </c>
      <c r="M40" s="27" t="s">
        <v>42</v>
      </c>
      <c r="N40" s="26" t="s">
        <v>26</v>
      </c>
      <c r="O40" s="26" t="s">
        <v>43</v>
      </c>
      <c r="P40" s="28" t="s">
        <v>44</v>
      </c>
      <c r="Q40" s="28" t="s">
        <v>46</v>
      </c>
      <c r="R40" s="28" t="s">
        <v>47</v>
      </c>
      <c r="S40" s="28" t="s">
        <v>51</v>
      </c>
      <c r="T40" s="26" t="s">
        <v>2</v>
      </c>
      <c r="U40" s="28" t="s">
        <v>54</v>
      </c>
      <c r="V40" s="26" t="s">
        <v>55</v>
      </c>
    </row>
    <row r="41" spans="1:33" ht="23">
      <c r="A41" s="29">
        <v>1</v>
      </c>
      <c r="B41" s="30"/>
      <c r="C41" s="30"/>
      <c r="D41" s="30"/>
      <c r="E41" s="30"/>
      <c r="F41" s="30"/>
      <c r="G41" s="30"/>
      <c r="H41" s="31" t="s">
        <v>37</v>
      </c>
      <c r="I41" s="31" t="s">
        <v>15</v>
      </c>
      <c r="J41" s="31" t="s">
        <v>33</v>
      </c>
      <c r="K41" s="31" t="s">
        <v>16</v>
      </c>
      <c r="L41" s="31" t="s">
        <v>27</v>
      </c>
      <c r="M41" s="32" t="s">
        <v>29</v>
      </c>
      <c r="N41" s="32" t="s">
        <v>23</v>
      </c>
      <c r="O41" s="33" t="s">
        <v>58</v>
      </c>
      <c r="P41" s="34" t="s">
        <v>17</v>
      </c>
      <c r="Q41" s="34" t="s">
        <v>45</v>
      </c>
      <c r="R41" s="34" t="s">
        <v>50</v>
      </c>
      <c r="S41" s="34" t="s">
        <v>23</v>
      </c>
      <c r="T41" s="56">
        <f>INDEX($T$4:$V$8,IF(O41="Ａ. 全日参加",1,IF(O41="Ｂ. 一泊のみ（7/11〜12）",2,IF(O41="Ｃ. 一泊のみ（7/12〜13）",3,IF(O41="Ｄ. 宿泊・食事なし",4,5)))),IF(L41="非会員",3,IF(AND(L41="会員",J41="学生",M41="あり"),2,IF(AND(L41="会員",J41="学生",M41="なし"),1,1))))</f>
        <v>18000</v>
      </c>
      <c r="U41" s="56">
        <f>COUNTIF(P41,"Yes")*IF(O41="Ａ. 全日参加",2,1)*$T$10+COUNTIF(Q41,"要")*$T$11+COUNTIF(R41,"参加")*$T$12</f>
        <v>2080</v>
      </c>
      <c r="V41" s="56">
        <f>T41+U41</f>
        <v>20080</v>
      </c>
    </row>
    <row r="42" spans="1:33" ht="23">
      <c r="A42" s="29">
        <v>2</v>
      </c>
      <c r="B42" s="30"/>
      <c r="C42" s="30"/>
      <c r="D42" s="30"/>
      <c r="E42" s="30"/>
      <c r="F42" s="30"/>
      <c r="G42" s="30"/>
      <c r="H42" s="31" t="s">
        <v>18</v>
      </c>
      <c r="I42" s="31" t="s">
        <v>19</v>
      </c>
      <c r="J42" s="31" t="s">
        <v>20</v>
      </c>
      <c r="K42" s="31" t="s">
        <v>21</v>
      </c>
      <c r="L42" s="31" t="s">
        <v>25</v>
      </c>
      <c r="M42" s="32" t="s">
        <v>28</v>
      </c>
      <c r="N42" s="32" t="s">
        <v>23</v>
      </c>
      <c r="O42" s="32" t="s">
        <v>56</v>
      </c>
      <c r="P42" s="34" t="s">
        <v>22</v>
      </c>
      <c r="Q42" s="34" t="s">
        <v>48</v>
      </c>
      <c r="R42" s="34" t="s">
        <v>49</v>
      </c>
      <c r="S42" s="34" t="s">
        <v>52</v>
      </c>
      <c r="T42" s="56">
        <f>INDEX($T$4:$V$8,IF(O42="Ａ. 全日参加",1,IF(O42="Ｂ. 一泊のみ（7/11〜12）",2,IF(O42="Ｃ. 一泊のみ（7/12〜13）",3,IF(O42="Ｄ. 宿泊・食事なし",4,5)))),IF(L42="非会員",3,IF(AND(L42="会員",J42="学生",M42="あり"),2,IF(AND(L42="会員",J42="学生",M42="なし"),1,1))))</f>
        <v>20000</v>
      </c>
      <c r="U42" s="56">
        <f>COUNTIF(P42,"Yes")*IF(O42="Ａ. 全日参加",2,1)*$T$10+COUNTIF(Q42,"要")*$T$11+COUNTIF(R42,"参加")*$T$12</f>
        <v>1500</v>
      </c>
      <c r="V42" s="56">
        <f>T42+U42</f>
        <v>21500</v>
      </c>
    </row>
    <row r="43" spans="1:33">
      <c r="A43" s="7"/>
      <c r="B43" s="8"/>
      <c r="C43" s="8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"/>
      <c r="U43" s="9"/>
      <c r="V43" s="3"/>
    </row>
  </sheetData>
  <sheetProtection algorithmName="SHA-512" hashValue="RDe7BtsTAdUJr5xLf/SU+AkNL9c4LzEk/ArEYn/wsXwsZ99bx5DcQTRS/oXNSu6I4KUPQHRL99hBrYeJth2v2A==" saltValue="6AwP+QCTEOQe7RyGnFKziA==" spinCount="100000" sheet="1" selectLockedCells="1"/>
  <mergeCells count="20">
    <mergeCell ref="K1:O1"/>
    <mergeCell ref="R10:S10"/>
    <mergeCell ref="R2:S3"/>
    <mergeCell ref="R11:S11"/>
    <mergeCell ref="R12:S12"/>
    <mergeCell ref="R5:S5"/>
    <mergeCell ref="R6:S6"/>
    <mergeCell ref="R7:S7"/>
    <mergeCell ref="R9:S9"/>
    <mergeCell ref="V2:V3"/>
    <mergeCell ref="I8:J8"/>
    <mergeCell ref="I7:J7"/>
    <mergeCell ref="I3:J3"/>
    <mergeCell ref="I4:J4"/>
    <mergeCell ref="I5:J5"/>
    <mergeCell ref="I6:J6"/>
    <mergeCell ref="T2:T3"/>
    <mergeCell ref="R4:S4"/>
    <mergeCell ref="L3:P3"/>
    <mergeCell ref="L4:P10"/>
  </mergeCells>
  <phoneticPr fontId="1"/>
  <conditionalFormatting sqref="A41:L42 A16:M30 Q16:Q30">
    <cfRule type="expression" dxfId="47" priority="65">
      <formula>MOD(ROW(),2)</formula>
    </cfRule>
  </conditionalFormatting>
  <conditionalFormatting sqref="N16:N30">
    <cfRule type="expression" dxfId="46" priority="56">
      <formula>MOD(ROW(),2)</formula>
    </cfRule>
  </conditionalFormatting>
  <conditionalFormatting sqref="O16:O30">
    <cfRule type="containsText" dxfId="45" priority="15" operator="containsText" text="D">
      <formula>NOT(ISERROR(SEARCH("D",O16)))</formula>
    </cfRule>
    <cfRule type="containsText" dxfId="44" priority="16" operator="containsText" text="C">
      <formula>NOT(ISERROR(SEARCH("C",O16)))</formula>
    </cfRule>
    <cfRule type="containsText" dxfId="43" priority="17" operator="containsText" text="B">
      <formula>NOT(ISERROR(SEARCH("B",O16)))</formula>
    </cfRule>
    <cfRule type="containsText" dxfId="42" priority="18" operator="containsText" text="A">
      <formula>NOT(ISERROR(SEARCH("A",O16)))</formula>
    </cfRule>
    <cfRule type="expression" dxfId="41" priority="54">
      <formula>MOD(ROW(),2)</formula>
    </cfRule>
  </conditionalFormatting>
  <conditionalFormatting sqref="P16:P30">
    <cfRule type="expression" dxfId="40" priority="53">
      <formula>MOD(ROW(),2)</formula>
    </cfRule>
  </conditionalFormatting>
  <conditionalFormatting sqref="P16:P30">
    <cfRule type="containsText" dxfId="39" priority="51" operator="containsText" text="No">
      <formula>NOT(ISERROR(SEARCH("No",P16)))</formula>
    </cfRule>
    <cfRule type="containsText" dxfId="38" priority="52" operator="containsText" text="Yes">
      <formula>NOT(ISERROR(SEARCH("Yes",P16)))</formula>
    </cfRule>
  </conditionalFormatting>
  <conditionalFormatting sqref="Q16:Q30">
    <cfRule type="beginsWith" dxfId="37" priority="49" operator="beginsWith" text="不要">
      <formula>LEFT(Q16,LEN("不要"))="不要"</formula>
    </cfRule>
    <cfRule type="beginsWith" dxfId="36" priority="50" operator="beginsWith" text="要">
      <formula>LEFT(Q16,LEN("要"))="要"</formula>
    </cfRule>
  </conditionalFormatting>
  <conditionalFormatting sqref="S16:S30">
    <cfRule type="containsText" dxfId="35" priority="35" operator="containsText" text="自由">
      <formula>NOT(ISERROR(SEARCH("自由",S16)))</formula>
    </cfRule>
    <cfRule type="containsText" dxfId="34" priority="36" operator="containsText" text="和菓子">
      <formula>NOT(ISERROR(SEARCH("和菓子",S16)))</formula>
    </cfRule>
    <cfRule type="expression" dxfId="33" priority="44">
      <formula>MOD(ROW(),2)</formula>
    </cfRule>
  </conditionalFormatting>
  <conditionalFormatting sqref="S16:S30">
    <cfRule type="containsText" dxfId="32" priority="42" operator="containsText" text="白川郷">
      <formula>NOT(ISERROR(SEARCH("白川郷",S16)))</formula>
    </cfRule>
    <cfRule type="containsText" dxfId="31" priority="43" operator="containsText" text="金箔">
      <formula>NOT(ISERROR(SEARCH("金箔",S16)))</formula>
    </cfRule>
  </conditionalFormatting>
  <conditionalFormatting sqref="R16:R30">
    <cfRule type="expression" dxfId="30" priority="39">
      <formula>MOD(ROW(),2)</formula>
    </cfRule>
  </conditionalFormatting>
  <conditionalFormatting sqref="R16:R30">
    <cfRule type="containsText" dxfId="29" priority="37" operator="containsText" text="不参加">
      <formula>NOT(ISERROR(SEARCH("不参加",R16)))</formula>
    </cfRule>
    <cfRule type="containsText" dxfId="28" priority="38" operator="containsText" text="参加">
      <formula>NOT(ISERROR(SEARCH("参加",R16)))</formula>
    </cfRule>
  </conditionalFormatting>
  <conditionalFormatting sqref="M41:M42 Q41:Q42">
    <cfRule type="expression" dxfId="27" priority="34">
      <formula>MOD(ROW(),2)</formula>
    </cfRule>
  </conditionalFormatting>
  <conditionalFormatting sqref="N41:N42">
    <cfRule type="expression" dxfId="26" priority="33">
      <formula>MOD(ROW(),2)</formula>
    </cfRule>
  </conditionalFormatting>
  <conditionalFormatting sqref="P41:P42">
    <cfRule type="expression" dxfId="25" priority="31">
      <formula>MOD(ROW(),2)</formula>
    </cfRule>
  </conditionalFormatting>
  <conditionalFormatting sqref="P41:P42">
    <cfRule type="containsText" dxfId="24" priority="29" operator="containsText" text="No">
      <formula>NOT(ISERROR(SEARCH("No",P41)))</formula>
    </cfRule>
    <cfRule type="containsText" dxfId="23" priority="30" operator="containsText" text="Yes">
      <formula>NOT(ISERROR(SEARCH("Yes",P41)))</formula>
    </cfRule>
  </conditionalFormatting>
  <conditionalFormatting sqref="Q41:Q42">
    <cfRule type="beginsWith" dxfId="22" priority="27" operator="beginsWith" text="不要">
      <formula>LEFT(Q41,LEN("不要"))="不要"</formula>
    </cfRule>
    <cfRule type="beginsWith" dxfId="21" priority="28" operator="beginsWith" text="要">
      <formula>LEFT(Q41,LEN("要"))="要"</formula>
    </cfRule>
  </conditionalFormatting>
  <conditionalFormatting sqref="S41:S42">
    <cfRule type="containsText" dxfId="20" priority="19" operator="containsText" text="自由">
      <formula>NOT(ISERROR(SEARCH("自由",S41)))</formula>
    </cfRule>
    <cfRule type="containsText" dxfId="19" priority="20" operator="containsText" text="和菓子">
      <formula>NOT(ISERROR(SEARCH("和菓子",S41)))</formula>
    </cfRule>
    <cfRule type="expression" dxfId="18" priority="26">
      <formula>MOD(ROW(),2)</formula>
    </cfRule>
  </conditionalFormatting>
  <conditionalFormatting sqref="S41:S42">
    <cfRule type="containsText" dxfId="17" priority="24" operator="containsText" text="白川郷">
      <formula>NOT(ISERROR(SEARCH("白川郷",S41)))</formula>
    </cfRule>
    <cfRule type="containsText" dxfId="16" priority="25" operator="containsText" text="金箔">
      <formula>NOT(ISERROR(SEARCH("金箔",S41)))</formula>
    </cfRule>
  </conditionalFormatting>
  <conditionalFormatting sqref="R41:R42">
    <cfRule type="expression" dxfId="15" priority="23">
      <formula>MOD(ROW(),2)</formula>
    </cfRule>
  </conditionalFormatting>
  <conditionalFormatting sqref="R41:R42">
    <cfRule type="containsText" dxfId="14" priority="21" operator="containsText" text="不参加">
      <formula>NOT(ISERROR(SEARCH("不参加",R41)))</formula>
    </cfRule>
    <cfRule type="containsText" dxfId="13" priority="22" operator="containsText" text="参加">
      <formula>NOT(ISERROR(SEARCH("参加",R41)))</formula>
    </cfRule>
  </conditionalFormatting>
  <conditionalFormatting sqref="O41:O42">
    <cfRule type="containsText" dxfId="12" priority="10" operator="containsText" text="D">
      <formula>NOT(ISERROR(SEARCH("D",O41)))</formula>
    </cfRule>
    <cfRule type="containsText" dxfId="11" priority="11" operator="containsText" text="C">
      <formula>NOT(ISERROR(SEARCH("C",O41)))</formula>
    </cfRule>
    <cfRule type="containsText" dxfId="10" priority="12" operator="containsText" text="B">
      <formula>NOT(ISERROR(SEARCH("B",O41)))</formula>
    </cfRule>
    <cfRule type="containsText" dxfId="9" priority="13" operator="containsText" text="A">
      <formula>NOT(ISERROR(SEARCH("A",O41)))</formula>
    </cfRule>
    <cfRule type="expression" dxfId="8" priority="14">
      <formula>MOD(ROW(),2)</formula>
    </cfRule>
  </conditionalFormatting>
  <conditionalFormatting sqref="U41:U42">
    <cfRule type="expression" dxfId="7" priority="9">
      <formula>MOD(ROW(),2)</formula>
    </cfRule>
  </conditionalFormatting>
  <conditionalFormatting sqref="V41:V42">
    <cfRule type="expression" dxfId="6" priority="8">
      <formula>MOD(ROW(),2)</formula>
    </cfRule>
  </conditionalFormatting>
  <conditionalFormatting sqref="T16:T30">
    <cfRule type="expression" dxfId="5" priority="7">
      <formula>MOD(ROW(),2)</formula>
    </cfRule>
  </conditionalFormatting>
  <conditionalFormatting sqref="U16:U30">
    <cfRule type="expression" dxfId="4" priority="6">
      <formula>MOD(ROW(),2)</formula>
    </cfRule>
  </conditionalFormatting>
  <conditionalFormatting sqref="V16:V30">
    <cfRule type="expression" dxfId="3" priority="5">
      <formula>MOD(ROW(),2)</formula>
    </cfRule>
  </conditionalFormatting>
  <conditionalFormatting sqref="T41">
    <cfRule type="expression" dxfId="2" priority="4">
      <formula>MOD(ROW(),2)</formula>
    </cfRule>
  </conditionalFormatting>
  <conditionalFormatting sqref="T42">
    <cfRule type="expression" dxfId="1" priority="3">
      <formula>MOD(ROW(),2)</formula>
    </cfRule>
  </conditionalFormatting>
  <conditionalFormatting sqref="M16:M30">
    <cfRule type="containsText" dxfId="0" priority="2" operator="containsText" text="あり">
      <formula>NOT(ISERROR(SEARCH("あり",M16)))</formula>
    </cfRule>
  </conditionalFormatting>
  <dataValidations count="9">
    <dataValidation type="list" allowBlank="1" showInputMessage="1" showErrorMessage="1" errorTitle="無効な入力" error="文字入力ではなく、ドロップダウンリストからYesまたはNoを選択して下さい。" sqref="P16:P30 P41:P42" xr:uid="{00000000-0002-0000-0000-000000000000}">
      <formula1>"Yes,No"</formula1>
    </dataValidation>
    <dataValidation type="list" allowBlank="1" showInputMessage="1" showErrorMessage="1" sqref="J16:J30 J41:J42" xr:uid="{00000000-0002-0000-0000-000002000000}">
      <formula1>"一般,学生"</formula1>
    </dataValidation>
    <dataValidation type="list" allowBlank="1" showInputMessage="1" showErrorMessage="1" sqref="L16:L30 L41:L42" xr:uid="{00000000-0002-0000-0000-000003000000}">
      <formula1>"会員,非会員"</formula1>
    </dataValidation>
    <dataValidation type="list" allowBlank="1" showInputMessage="1" showErrorMessage="1" sqref="N16:N30 N41:N42" xr:uid="{00000000-0002-0000-0000-000004000000}">
      <formula1>"男,女"</formula1>
    </dataValidation>
    <dataValidation type="list" allowBlank="1" showInputMessage="1" showErrorMessage="1" sqref="M16:M30 M41:M42" xr:uid="{00000000-0002-0000-0000-000005000000}">
      <formula1>"あり,なし"</formula1>
    </dataValidation>
    <dataValidation type="list" allowBlank="1" showInputMessage="1" showErrorMessage="1" errorTitle="無効な入力" error="文字入力ではなく、ドロップダウンリストからYesまたはNoを選択して下さい。" sqref="Q16:Q30 Q41:Q42" xr:uid="{0D7A677D-4B90-B648-BDAB-285E6360BBE3}">
      <formula1>"要,不要"</formula1>
    </dataValidation>
    <dataValidation type="list" allowBlank="1" showInputMessage="1" showErrorMessage="1" errorTitle="無効な入力" error="文字入力ではなく、ドロップダウンリストからYesまたはNoを選択して下さい。" sqref="R16:R30 R41:R42" xr:uid="{D89ADF63-0AF6-2A4F-A954-3E2985702EF0}">
      <formula1>"参加,不参加"</formula1>
    </dataValidation>
    <dataValidation type="list" allowBlank="1" showInputMessage="1" showErrorMessage="1" errorTitle="無効な入力" error="文字入力ではなく、ドロップダウンリストからYesまたはNoを選択して下さい。" sqref="S16:S30 S41:S42" xr:uid="{C0085C1C-B99C-4B4F-9E24-2FB0D733DE53}">
      <formula1>"白川郷ツアー,金箔体験,和菓子作り,自由行動"</formula1>
    </dataValidation>
    <dataValidation type="list" allowBlank="1" showInputMessage="1" showErrorMessage="1" sqref="O41:O42 O16:O30" xr:uid="{32025FEA-E911-2A47-99B4-6734DC3DC37A}">
      <formula1>"Ａ. 全日参加,Ｂ. 一泊のみ（7/11〜12）,Ｃ. 一泊のみ（7/12〜13）,Ｄ. 宿泊・食事なし"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2018-04-18T05:15:05Z</cp:lastPrinted>
  <dcterms:created xsi:type="dcterms:W3CDTF">2018-02-19T13:27:02Z</dcterms:created>
  <dcterms:modified xsi:type="dcterms:W3CDTF">2018-04-25T04:42:44Z</dcterms:modified>
</cp:coreProperties>
</file>